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ync\Publishing\Videos\YouTube videos 2021\Conditional Formatting\Sample Files\"/>
    </mc:Choice>
  </mc:AlternateContent>
  <xr:revisionPtr revIDLastSave="0" documentId="13_ncr:1_{9CDD88A1-5A69-4E99-BA68-914FBD36EAE2}" xr6:coauthVersionLast="46" xr6:coauthVersionMax="46" xr10:uidLastSave="{00000000-0000-0000-0000-000000000000}"/>
  <bookViews>
    <workbookView xWindow="255" yWindow="405" windowWidth="28800" windowHeight="16200" xr2:uid="{00000000-000D-0000-FFFF-FFFF00000000}"/>
  </bookViews>
  <sheets>
    <sheet name="Start" sheetId="15" r:id="rId1"/>
    <sheet name="End" sheetId="1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1" l="1"/>
  <c r="E26" i="11"/>
  <c r="E27" i="11"/>
  <c r="E28" i="11"/>
  <c r="G25" i="11"/>
  <c r="G26" i="11"/>
  <c r="G27" i="11"/>
  <c r="G28" i="11"/>
  <c r="C29" i="11"/>
  <c r="B29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6" i="11"/>
  <c r="G29" i="11" l="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F29" i="11"/>
  <c r="D29" i="11"/>
</calcChain>
</file>

<file path=xl/sharedStrings.xml><?xml version="1.0" encoding="utf-8"?>
<sst xmlns="http://schemas.openxmlformats.org/spreadsheetml/2006/main" count="68" uniqueCount="38">
  <si>
    <t>Name</t>
  </si>
  <si>
    <t>Tomatometer</t>
  </si>
  <si>
    <t>Thor: The Dark World</t>
  </si>
  <si>
    <t>The Incredible Hulk</t>
  </si>
  <si>
    <t>Iron Man 2</t>
  </si>
  <si>
    <t>Avengers: Age of Ultron</t>
  </si>
  <si>
    <t>Thor</t>
  </si>
  <si>
    <t>Captain America: The First Avenger</t>
  </si>
  <si>
    <t>Iron Man 3</t>
  </si>
  <si>
    <t>Ant-Man</t>
  </si>
  <si>
    <t>Guardians of the Galaxy Vol 2</t>
  </si>
  <si>
    <t>Avengers: Infinity War</t>
  </si>
  <si>
    <t>Captain America: The Winter Soldier</t>
  </si>
  <si>
    <t>Doctor Strange</t>
  </si>
  <si>
    <t>Guardians of the Galaxy</t>
  </si>
  <si>
    <t>Captain America: Civil War</t>
  </si>
  <si>
    <t>Spider-Man: Homecoming</t>
  </si>
  <si>
    <t>Marvel's The Avengers</t>
  </si>
  <si>
    <t>Thor: Rangarok</t>
  </si>
  <si>
    <t>Iron Man</t>
  </si>
  <si>
    <t>Black Panther</t>
  </si>
  <si>
    <t>Budget Chart</t>
  </si>
  <si>
    <t>Average:</t>
  </si>
  <si>
    <t>Revenue 
per Budget 
Dollar</t>
  </si>
  <si>
    <t>Target RPBD:</t>
  </si>
  <si>
    <t>Director Bonus if RPBD exceeds:</t>
  </si>
  <si>
    <t xml:space="preserve">Budget </t>
  </si>
  <si>
    <t>Worldwide Gross</t>
  </si>
  <si>
    <t>Marvel Films Revenue per Budget Dollar</t>
  </si>
  <si>
    <t>Ant-Man and the Wasp</t>
  </si>
  <si>
    <t>Spider-Man: Far From Home</t>
  </si>
  <si>
    <t>Avengers: Endgame</t>
  </si>
  <si>
    <t>Captain Marvel</t>
  </si>
  <si>
    <t>Rotten Tomatoes
Audience Score</t>
  </si>
  <si>
    <t>Below Target</t>
  </si>
  <si>
    <t>On Target</t>
  </si>
  <si>
    <t>Director Bonus</t>
  </si>
  <si>
    <t>Rotten Tomatoes Audience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</si>
</sst>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_-* #,##0_-;\-* #,##0_-;_-* &quot;-&quot;??_-;_-@_-"/>
    <numFmt numFmtId="166" formatCode="_([$$-409]* #,##0.00_);_([$$-409]* \(#,##0.00\);_([$$-409]* &quot;-&quot;??_);_(@_)"/>
    <numFmt numFmtId="167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31">
    <xf numFmtId="0" fontId="0" fillId="0" borderId="0" xfId="0"/>
    <xf numFmtId="165" fontId="0" fillId="0" borderId="0" xfId="1" applyNumberFormat="1" applyFont="1"/>
    <xf numFmtId="9" fontId="0" fillId="0" borderId="0" xfId="2" applyFont="1"/>
    <xf numFmtId="165" fontId="0" fillId="0" borderId="2" xfId="1" applyNumberFormat="1" applyFont="1" applyBorder="1"/>
    <xf numFmtId="0" fontId="0" fillId="0" borderId="2" xfId="0" applyBorder="1"/>
    <xf numFmtId="9" fontId="0" fillId="0" borderId="2" xfId="2" applyFont="1" applyBorder="1"/>
    <xf numFmtId="166" fontId="0" fillId="0" borderId="2" xfId="0" applyNumberFormat="1" applyBorder="1"/>
    <xf numFmtId="0" fontId="3" fillId="2" borderId="2" xfId="5" applyFont="1" applyBorder="1"/>
    <xf numFmtId="9" fontId="3" fillId="2" borderId="2" xfId="5" applyNumberFormat="1" applyFont="1" applyBorder="1"/>
    <xf numFmtId="165" fontId="3" fillId="2" borderId="2" xfId="5" applyNumberFormat="1" applyFont="1" applyBorder="1"/>
    <xf numFmtId="165" fontId="3" fillId="2" borderId="2" xfId="5" applyNumberFormat="1" applyFont="1" applyBorder="1" applyAlignment="1">
      <alignment wrapText="1"/>
    </xf>
    <xf numFmtId="44" fontId="4" fillId="2" borderId="1" xfId="4" applyFont="1" applyFill="1" applyBorder="1"/>
    <xf numFmtId="167" fontId="0" fillId="0" borderId="2" xfId="4" applyNumberFormat="1" applyFont="1" applyBorder="1"/>
    <xf numFmtId="0" fontId="4" fillId="2" borderId="1" xfId="5" applyFont="1" applyBorder="1"/>
    <xf numFmtId="9" fontId="4" fillId="2" borderId="1" xfId="5" applyNumberFormat="1" applyFont="1" applyBorder="1"/>
    <xf numFmtId="165" fontId="4" fillId="2" borderId="1" xfId="5" applyNumberFormat="1" applyFont="1" applyBorder="1"/>
    <xf numFmtId="0" fontId="0" fillId="0" borderId="0" xfId="0" applyBorder="1"/>
    <xf numFmtId="9" fontId="3" fillId="2" borderId="2" xfId="5" applyNumberFormat="1" applyFont="1" applyBorder="1" applyAlignment="1">
      <alignment wrapText="1"/>
    </xf>
    <xf numFmtId="44" fontId="0" fillId="2" borderId="2" xfId="4" applyFont="1" applyFill="1" applyBorder="1"/>
    <xf numFmtId="167" fontId="0" fillId="0" borderId="0" xfId="4" applyNumberFormat="1" applyFont="1"/>
    <xf numFmtId="0" fontId="0" fillId="0" borderId="4" xfId="0" applyBorder="1"/>
    <xf numFmtId="0" fontId="0" fillId="0" borderId="5" xfId="0" applyBorder="1"/>
    <xf numFmtId="0" fontId="0" fillId="4" borderId="6" xfId="0" applyFill="1" applyBorder="1"/>
    <xf numFmtId="0" fontId="0" fillId="0" borderId="3" xfId="0" applyBorder="1"/>
    <xf numFmtId="0" fontId="0" fillId="5" borderId="7" xfId="0" applyFill="1" applyBorder="1"/>
    <xf numFmtId="0" fontId="0" fillId="0" borderId="8" xfId="0" applyBorder="1"/>
    <xf numFmtId="0" fontId="0" fillId="0" borderId="9" xfId="0" applyBorder="1"/>
    <xf numFmtId="0" fontId="0" fillId="6" borderId="10" xfId="0" applyFill="1" applyBorder="1"/>
    <xf numFmtId="1" fontId="0" fillId="0" borderId="0" xfId="0" applyNumberFormat="1"/>
    <xf numFmtId="167" fontId="4" fillId="2" borderId="1" xfId="4" applyNumberFormat="1" applyFont="1" applyFill="1" applyBorder="1"/>
    <xf numFmtId="0" fontId="5" fillId="3" borderId="0" xfId="3" applyFont="1" applyFill="1" applyAlignment="1">
      <alignment horizontal="left"/>
    </xf>
  </cellXfs>
  <cellStyles count="6">
    <cellStyle name="Comma" xfId="1" builtinId="3"/>
    <cellStyle name="Currency" xfId="4" builtinId="4"/>
    <cellStyle name="Normal" xfId="0" builtinId="0"/>
    <cellStyle name="Note" xfId="5" builtinId="10"/>
    <cellStyle name="Percent" xfId="2" builtinId="5"/>
    <cellStyle name="Title" xfId="3" builtinId="15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51256-A85B-416B-B583-BF8C952DADF0}">
  <dimension ref="A1:F35"/>
  <sheetViews>
    <sheetView tabSelected="1" workbookViewId="0"/>
  </sheetViews>
  <sheetFormatPr defaultRowHeight="15" x14ac:dyDescent="0.25"/>
  <cols>
    <col min="1" max="1" width="37.28515625" bestFit="1" customWidth="1"/>
    <col min="2" max="2" width="13.28515625" bestFit="1" customWidth="1"/>
    <col min="3" max="3" width="31.7109375" bestFit="1" customWidth="1"/>
    <col min="4" max="4" width="13.7109375" bestFit="1" customWidth="1"/>
    <col min="5" max="5" width="29.85546875" bestFit="1" customWidth="1"/>
    <col min="6" max="6" width="7.140625" customWidth="1"/>
  </cols>
  <sheetData>
    <row r="1" spans="1:6" x14ac:dyDescent="0.25">
      <c r="A1" t="s">
        <v>28</v>
      </c>
    </row>
    <row r="2" spans="1:6" x14ac:dyDescent="0.25">
      <c r="E2" t="s">
        <v>24</v>
      </c>
      <c r="F2">
        <v>4</v>
      </c>
    </row>
    <row r="3" spans="1:6" x14ac:dyDescent="0.25">
      <c r="E3" t="s">
        <v>25</v>
      </c>
      <c r="F3">
        <v>6</v>
      </c>
    </row>
    <row r="5" spans="1:6" x14ac:dyDescent="0.25">
      <c r="A5" t="s">
        <v>0</v>
      </c>
      <c r="B5" t="s">
        <v>1</v>
      </c>
      <c r="C5" t="s">
        <v>37</v>
      </c>
      <c r="D5" t="s">
        <v>26</v>
      </c>
      <c r="E5" t="s">
        <v>27</v>
      </c>
    </row>
    <row r="6" spans="1:6" x14ac:dyDescent="0.25">
      <c r="A6" t="s">
        <v>2</v>
      </c>
      <c r="B6" s="2">
        <v>0.66</v>
      </c>
      <c r="C6" s="2">
        <v>0.77</v>
      </c>
      <c r="D6">
        <v>170000000</v>
      </c>
      <c r="E6">
        <v>644517402</v>
      </c>
    </row>
    <row r="7" spans="1:6" x14ac:dyDescent="0.25">
      <c r="A7" t="s">
        <v>3</v>
      </c>
      <c r="B7" s="2">
        <v>0.67</v>
      </c>
      <c r="C7" s="2">
        <v>0.71</v>
      </c>
      <c r="D7">
        <v>150000000</v>
      </c>
      <c r="E7">
        <v>263427551</v>
      </c>
    </row>
    <row r="8" spans="1:6" x14ac:dyDescent="0.25">
      <c r="A8" t="s">
        <v>4</v>
      </c>
      <c r="B8" s="2">
        <v>0.73</v>
      </c>
      <c r="C8" s="2">
        <v>0.72</v>
      </c>
      <c r="D8">
        <v>200000000</v>
      </c>
      <c r="E8">
        <v>623933331</v>
      </c>
    </row>
    <row r="9" spans="1:6" x14ac:dyDescent="0.25">
      <c r="A9" t="s">
        <v>5</v>
      </c>
      <c r="B9" s="2">
        <v>0.75</v>
      </c>
      <c r="C9" s="2">
        <v>0.83</v>
      </c>
      <c r="D9">
        <v>250000000</v>
      </c>
      <c r="E9">
        <v>1405403694</v>
      </c>
    </row>
    <row r="10" spans="1:6" x14ac:dyDescent="0.25">
      <c r="A10" t="s">
        <v>6</v>
      </c>
      <c r="B10" s="2">
        <v>0.77</v>
      </c>
      <c r="C10" s="2">
        <v>0.76</v>
      </c>
      <c r="D10">
        <v>150000000</v>
      </c>
      <c r="E10">
        <v>449326618</v>
      </c>
    </row>
    <row r="11" spans="1:6" x14ac:dyDescent="0.25">
      <c r="A11" t="s">
        <v>7</v>
      </c>
      <c r="B11" s="2">
        <v>0.79</v>
      </c>
      <c r="C11" s="2">
        <v>0.74</v>
      </c>
      <c r="D11">
        <v>140000000</v>
      </c>
      <c r="E11">
        <v>370569774</v>
      </c>
    </row>
    <row r="12" spans="1:6" x14ac:dyDescent="0.25">
      <c r="A12" t="s">
        <v>8</v>
      </c>
      <c r="B12" s="2">
        <v>0.8</v>
      </c>
      <c r="C12" s="2">
        <v>0.78</v>
      </c>
      <c r="D12">
        <v>200000000</v>
      </c>
      <c r="E12">
        <v>1214811252</v>
      </c>
    </row>
    <row r="13" spans="1:6" x14ac:dyDescent="0.25">
      <c r="A13" t="s">
        <v>9</v>
      </c>
      <c r="B13" s="2">
        <v>0.82</v>
      </c>
      <c r="C13" s="2">
        <v>0.86</v>
      </c>
      <c r="D13">
        <v>130000000</v>
      </c>
      <c r="E13">
        <v>519311965</v>
      </c>
    </row>
    <row r="14" spans="1:6" x14ac:dyDescent="0.25">
      <c r="A14" t="s">
        <v>10</v>
      </c>
      <c r="B14" s="2">
        <v>0.83</v>
      </c>
      <c r="C14" s="2">
        <v>0.88</v>
      </c>
      <c r="D14">
        <v>200000000</v>
      </c>
      <c r="E14">
        <v>863756051</v>
      </c>
    </row>
    <row r="15" spans="1:6" x14ac:dyDescent="0.25">
      <c r="A15" t="s">
        <v>11</v>
      </c>
      <c r="B15" s="2">
        <v>0.84</v>
      </c>
      <c r="C15" s="2">
        <v>0.92</v>
      </c>
      <c r="D15">
        <v>300000000</v>
      </c>
      <c r="E15">
        <v>1686419365</v>
      </c>
    </row>
    <row r="16" spans="1:6" x14ac:dyDescent="0.25">
      <c r="A16" t="s">
        <v>12</v>
      </c>
      <c r="B16" s="2">
        <v>0.89</v>
      </c>
      <c r="C16" s="2">
        <v>0.92</v>
      </c>
      <c r="D16">
        <v>170000000</v>
      </c>
      <c r="E16">
        <v>714264267</v>
      </c>
    </row>
    <row r="17" spans="1:5" x14ac:dyDescent="0.25">
      <c r="A17" t="s">
        <v>13</v>
      </c>
      <c r="B17" s="2">
        <v>0.89</v>
      </c>
      <c r="C17" s="2">
        <v>0.86</v>
      </c>
      <c r="D17">
        <v>165000000</v>
      </c>
      <c r="E17">
        <v>677718395</v>
      </c>
    </row>
    <row r="18" spans="1:5" x14ac:dyDescent="0.25">
      <c r="A18" t="s">
        <v>14</v>
      </c>
      <c r="B18" s="2">
        <v>0.91</v>
      </c>
      <c r="C18" s="2">
        <v>0.92</v>
      </c>
      <c r="D18">
        <v>170000000</v>
      </c>
      <c r="E18">
        <v>773328629</v>
      </c>
    </row>
    <row r="19" spans="1:5" x14ac:dyDescent="0.25">
      <c r="A19" t="s">
        <v>15</v>
      </c>
      <c r="B19" s="2">
        <v>0.91</v>
      </c>
      <c r="C19" s="2">
        <v>0.89</v>
      </c>
      <c r="D19">
        <v>250000000</v>
      </c>
      <c r="E19">
        <v>1153304495</v>
      </c>
    </row>
    <row r="20" spans="1:5" x14ac:dyDescent="0.25">
      <c r="A20" t="s">
        <v>16</v>
      </c>
      <c r="B20" s="2">
        <v>0.92</v>
      </c>
      <c r="C20" s="2">
        <v>0.88</v>
      </c>
      <c r="D20">
        <v>175000000</v>
      </c>
      <c r="E20">
        <v>880166924</v>
      </c>
    </row>
    <row r="21" spans="1:5" x14ac:dyDescent="0.25">
      <c r="A21" t="s">
        <v>17</v>
      </c>
      <c r="B21" s="2">
        <v>0.92</v>
      </c>
      <c r="C21" s="2">
        <v>0.91</v>
      </c>
      <c r="D21">
        <v>220000000</v>
      </c>
      <c r="E21">
        <v>1518812988</v>
      </c>
    </row>
    <row r="22" spans="1:5" x14ac:dyDescent="0.25">
      <c r="A22" t="s">
        <v>18</v>
      </c>
      <c r="B22" s="2">
        <v>0.92</v>
      </c>
      <c r="C22" s="2">
        <v>0.87</v>
      </c>
      <c r="D22">
        <v>180000000</v>
      </c>
      <c r="E22">
        <v>853977126</v>
      </c>
    </row>
    <row r="23" spans="1:5" x14ac:dyDescent="0.25">
      <c r="A23" t="s">
        <v>19</v>
      </c>
      <c r="B23" s="2">
        <v>0.94</v>
      </c>
      <c r="C23" s="2">
        <v>0.91</v>
      </c>
      <c r="D23">
        <v>140000000</v>
      </c>
      <c r="E23">
        <v>585174222</v>
      </c>
    </row>
    <row r="24" spans="1:5" x14ac:dyDescent="0.25">
      <c r="A24" t="s">
        <v>20</v>
      </c>
      <c r="B24" s="2">
        <v>0.97</v>
      </c>
      <c r="C24" s="2">
        <v>0.79</v>
      </c>
      <c r="D24">
        <v>200000000</v>
      </c>
      <c r="E24">
        <v>1342680291</v>
      </c>
    </row>
    <row r="25" spans="1:5" x14ac:dyDescent="0.25">
      <c r="A25" t="s">
        <v>30</v>
      </c>
      <c r="B25" s="2">
        <v>0.9</v>
      </c>
      <c r="C25" s="2">
        <v>0.95</v>
      </c>
      <c r="D25">
        <v>160000000</v>
      </c>
      <c r="E25">
        <v>1131927996</v>
      </c>
    </row>
    <row r="26" spans="1:5" x14ac:dyDescent="0.25">
      <c r="A26" t="s">
        <v>31</v>
      </c>
      <c r="B26" s="2">
        <v>0.94</v>
      </c>
      <c r="C26" s="2">
        <v>0.9</v>
      </c>
      <c r="D26">
        <v>356000000</v>
      </c>
      <c r="E26">
        <v>2797800564</v>
      </c>
    </row>
    <row r="27" spans="1:5" x14ac:dyDescent="0.25">
      <c r="A27" t="s">
        <v>32</v>
      </c>
      <c r="B27" s="2">
        <v>0.79</v>
      </c>
      <c r="C27" s="2">
        <v>0.45</v>
      </c>
      <c r="D27">
        <v>175000000</v>
      </c>
      <c r="E27">
        <v>1128275263</v>
      </c>
    </row>
    <row r="28" spans="1:5" x14ac:dyDescent="0.25">
      <c r="A28" t="s">
        <v>29</v>
      </c>
      <c r="B28" s="2">
        <v>0.87</v>
      </c>
      <c r="C28" s="2">
        <v>0.75</v>
      </c>
      <c r="D28">
        <v>162000000</v>
      </c>
      <c r="E28">
        <v>622674139</v>
      </c>
    </row>
    <row r="29" spans="1:5" x14ac:dyDescent="0.25">
      <c r="B29" s="2"/>
      <c r="C29" s="2"/>
      <c r="D29" s="28"/>
      <c r="E29" s="28"/>
    </row>
    <row r="30" spans="1:5" x14ac:dyDescent="0.25">
      <c r="B30" s="2"/>
      <c r="C30" s="2"/>
    </row>
    <row r="31" spans="1:5" x14ac:dyDescent="0.25">
      <c r="B31" s="2"/>
      <c r="C31" s="2"/>
    </row>
    <row r="32" spans="1:5" x14ac:dyDescent="0.25">
      <c r="B32" s="2"/>
      <c r="C32" s="2"/>
    </row>
    <row r="33" spans="2:3" x14ac:dyDescent="0.25">
      <c r="B33" s="2"/>
      <c r="C33" s="2"/>
    </row>
    <row r="34" spans="2:3" x14ac:dyDescent="0.25">
      <c r="B34" s="2"/>
      <c r="C34" s="2"/>
    </row>
    <row r="35" spans="2:3" x14ac:dyDescent="0.25">
      <c r="B35" s="2"/>
      <c r="C3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9"/>
  <sheetViews>
    <sheetView showGridLines="0" workbookViewId="0">
      <selection sqref="A1:C1"/>
    </sheetView>
  </sheetViews>
  <sheetFormatPr defaultRowHeight="15" x14ac:dyDescent="0.25"/>
  <cols>
    <col min="1" max="1" width="35.7109375" customWidth="1"/>
    <col min="2" max="2" width="13.28515625" bestFit="1" customWidth="1"/>
    <col min="3" max="3" width="14.85546875" bestFit="1" customWidth="1"/>
    <col min="4" max="4" width="17.42578125" style="1" bestFit="1" customWidth="1"/>
    <col min="5" max="5" width="15.28515625" style="1" customWidth="1"/>
    <col min="6" max="6" width="30.140625" style="1" customWidth="1"/>
    <col min="7" max="7" width="12.5703125" customWidth="1"/>
    <col min="8" max="8" width="1.5703125" customWidth="1"/>
    <col min="10" max="10" width="6.140625" customWidth="1"/>
    <col min="12" max="12" width="0" hidden="1" customWidth="1"/>
  </cols>
  <sheetData>
    <row r="1" spans="1:12" ht="23.25" x14ac:dyDescent="0.35">
      <c r="A1" s="30" t="s">
        <v>28</v>
      </c>
      <c r="B1" s="30"/>
      <c r="C1" s="30"/>
    </row>
    <row r="2" spans="1:12" x14ac:dyDescent="0.25">
      <c r="B2" s="2"/>
      <c r="C2" s="2"/>
      <c r="F2" s="7" t="s">
        <v>24</v>
      </c>
      <c r="G2" s="18">
        <v>4</v>
      </c>
    </row>
    <row r="3" spans="1:12" x14ac:dyDescent="0.25">
      <c r="F3" s="7" t="s">
        <v>25</v>
      </c>
      <c r="G3" s="18">
        <v>6</v>
      </c>
    </row>
    <row r="5" spans="1:12" ht="48" customHeight="1" x14ac:dyDescent="0.25">
      <c r="A5" s="7" t="s">
        <v>0</v>
      </c>
      <c r="B5" s="8" t="s">
        <v>1</v>
      </c>
      <c r="C5" s="17" t="s">
        <v>33</v>
      </c>
      <c r="D5" s="9" t="s">
        <v>26</v>
      </c>
      <c r="E5" s="9" t="s">
        <v>21</v>
      </c>
      <c r="F5" s="9" t="s">
        <v>27</v>
      </c>
      <c r="G5" s="10" t="s">
        <v>23</v>
      </c>
    </row>
    <row r="6" spans="1:12" x14ac:dyDescent="0.25">
      <c r="A6" s="4" t="s">
        <v>2</v>
      </c>
      <c r="B6" s="5">
        <v>0.66</v>
      </c>
      <c r="C6" s="5">
        <v>0.77</v>
      </c>
      <c r="D6" s="12">
        <v>170000000</v>
      </c>
      <c r="E6" s="3">
        <f t="shared" ref="E6:E28" si="0">D6</f>
        <v>170000000</v>
      </c>
      <c r="F6" s="12">
        <v>644517402</v>
      </c>
      <c r="G6" s="6">
        <f t="shared" ref="G6:G24" si="1">ROUND(F6/D6,2)</f>
        <v>3.79</v>
      </c>
      <c r="I6" s="20" t="s">
        <v>34</v>
      </c>
      <c r="J6" s="21"/>
      <c r="K6" s="22"/>
      <c r="L6" s="19">
        <v>1</v>
      </c>
    </row>
    <row r="7" spans="1:12" x14ac:dyDescent="0.25">
      <c r="A7" s="4" t="s">
        <v>3</v>
      </c>
      <c r="B7" s="5">
        <v>0.67</v>
      </c>
      <c r="C7" s="5">
        <v>0.71</v>
      </c>
      <c r="D7" s="12">
        <v>150000000</v>
      </c>
      <c r="E7" s="3">
        <f t="shared" si="0"/>
        <v>150000000</v>
      </c>
      <c r="F7" s="12">
        <v>263427551</v>
      </c>
      <c r="G7" s="6">
        <f t="shared" si="1"/>
        <v>1.76</v>
      </c>
      <c r="I7" s="23" t="s">
        <v>35</v>
      </c>
      <c r="J7" s="16"/>
      <c r="K7" s="24"/>
      <c r="L7" s="19">
        <v>2</v>
      </c>
    </row>
    <row r="8" spans="1:12" x14ac:dyDescent="0.25">
      <c r="A8" s="4" t="s">
        <v>4</v>
      </c>
      <c r="B8" s="5">
        <v>0.73</v>
      </c>
      <c r="C8" s="5">
        <v>0.72</v>
      </c>
      <c r="D8" s="12">
        <v>200000000</v>
      </c>
      <c r="E8" s="3">
        <f t="shared" si="0"/>
        <v>200000000</v>
      </c>
      <c r="F8" s="12">
        <v>623933331</v>
      </c>
      <c r="G8" s="6">
        <f t="shared" si="1"/>
        <v>3.12</v>
      </c>
      <c r="I8" s="25" t="s">
        <v>36</v>
      </c>
      <c r="J8" s="26"/>
      <c r="K8" s="27"/>
      <c r="L8" s="19">
        <v>3</v>
      </c>
    </row>
    <row r="9" spans="1:12" x14ac:dyDescent="0.25">
      <c r="A9" s="4" t="s">
        <v>5</v>
      </c>
      <c r="B9" s="5">
        <v>0.75</v>
      </c>
      <c r="C9" s="5">
        <v>0.83</v>
      </c>
      <c r="D9" s="12">
        <v>250000000</v>
      </c>
      <c r="E9" s="3">
        <f t="shared" si="0"/>
        <v>250000000</v>
      </c>
      <c r="F9" s="12">
        <v>1405403694</v>
      </c>
      <c r="G9" s="6">
        <f t="shared" si="1"/>
        <v>5.62</v>
      </c>
      <c r="L9" s="19">
        <v>4</v>
      </c>
    </row>
    <row r="10" spans="1:12" x14ac:dyDescent="0.25">
      <c r="A10" s="4" t="s">
        <v>6</v>
      </c>
      <c r="B10" s="5">
        <v>0.77</v>
      </c>
      <c r="C10" s="5">
        <v>0.76</v>
      </c>
      <c r="D10" s="12">
        <v>150000000</v>
      </c>
      <c r="E10" s="3">
        <f t="shared" si="0"/>
        <v>150000000</v>
      </c>
      <c r="F10" s="12">
        <v>449326618</v>
      </c>
      <c r="G10" s="6">
        <f t="shared" si="1"/>
        <v>3</v>
      </c>
      <c r="L10" s="19">
        <v>5</v>
      </c>
    </row>
    <row r="11" spans="1:12" x14ac:dyDescent="0.25">
      <c r="A11" s="4" t="s">
        <v>7</v>
      </c>
      <c r="B11" s="5">
        <v>0.79</v>
      </c>
      <c r="C11" s="5">
        <v>0.74</v>
      </c>
      <c r="D11" s="12">
        <v>140000000</v>
      </c>
      <c r="E11" s="3">
        <f t="shared" si="0"/>
        <v>140000000</v>
      </c>
      <c r="F11" s="12">
        <v>370569774</v>
      </c>
      <c r="G11" s="6">
        <f t="shared" si="1"/>
        <v>2.65</v>
      </c>
      <c r="L11" s="19">
        <v>6</v>
      </c>
    </row>
    <row r="12" spans="1:12" x14ac:dyDescent="0.25">
      <c r="A12" s="4" t="s">
        <v>8</v>
      </c>
      <c r="B12" s="5">
        <v>0.8</v>
      </c>
      <c r="C12" s="5">
        <v>0.78</v>
      </c>
      <c r="D12" s="12">
        <v>200000000</v>
      </c>
      <c r="E12" s="3">
        <f t="shared" si="0"/>
        <v>200000000</v>
      </c>
      <c r="F12" s="12">
        <v>1214811252</v>
      </c>
      <c r="G12" s="6">
        <f t="shared" si="1"/>
        <v>6.07</v>
      </c>
      <c r="L12" s="19">
        <v>7</v>
      </c>
    </row>
    <row r="13" spans="1:12" x14ac:dyDescent="0.25">
      <c r="A13" s="4" t="s">
        <v>9</v>
      </c>
      <c r="B13" s="5">
        <v>0.82</v>
      </c>
      <c r="C13" s="5">
        <v>0.86</v>
      </c>
      <c r="D13" s="12">
        <v>130000000</v>
      </c>
      <c r="E13" s="3">
        <f t="shared" si="0"/>
        <v>130000000</v>
      </c>
      <c r="F13" s="12">
        <v>519311965</v>
      </c>
      <c r="G13" s="6">
        <f t="shared" si="1"/>
        <v>3.99</v>
      </c>
      <c r="L13" s="19">
        <v>8</v>
      </c>
    </row>
    <row r="14" spans="1:12" x14ac:dyDescent="0.25">
      <c r="A14" s="4" t="s">
        <v>10</v>
      </c>
      <c r="B14" s="5">
        <v>0.83</v>
      </c>
      <c r="C14" s="5">
        <v>0.88</v>
      </c>
      <c r="D14" s="12">
        <v>200000000</v>
      </c>
      <c r="E14" s="3">
        <f t="shared" si="0"/>
        <v>200000000</v>
      </c>
      <c r="F14" s="12">
        <v>863756051</v>
      </c>
      <c r="G14" s="6">
        <f t="shared" si="1"/>
        <v>4.32</v>
      </c>
      <c r="L14" s="19">
        <v>9</v>
      </c>
    </row>
    <row r="15" spans="1:12" x14ac:dyDescent="0.25">
      <c r="A15" s="4" t="s">
        <v>11</v>
      </c>
      <c r="B15" s="5">
        <v>0.84</v>
      </c>
      <c r="C15" s="5">
        <v>0.92</v>
      </c>
      <c r="D15" s="12">
        <v>300000000</v>
      </c>
      <c r="E15" s="3">
        <f t="shared" si="0"/>
        <v>300000000</v>
      </c>
      <c r="F15" s="12">
        <v>1686419365</v>
      </c>
      <c r="G15" s="6">
        <f t="shared" si="1"/>
        <v>5.62</v>
      </c>
      <c r="L15" s="19">
        <v>10</v>
      </c>
    </row>
    <row r="16" spans="1:12" x14ac:dyDescent="0.25">
      <c r="A16" s="4" t="s">
        <v>12</v>
      </c>
      <c r="B16" s="5">
        <v>0.89</v>
      </c>
      <c r="C16" s="5">
        <v>0.92</v>
      </c>
      <c r="D16" s="12">
        <v>170000000</v>
      </c>
      <c r="E16" s="3">
        <f t="shared" si="0"/>
        <v>170000000</v>
      </c>
      <c r="F16" s="12">
        <v>714264267</v>
      </c>
      <c r="G16" s="6">
        <f t="shared" si="1"/>
        <v>4.2</v>
      </c>
    </row>
    <row r="17" spans="1:7" x14ac:dyDescent="0.25">
      <c r="A17" s="4" t="s">
        <v>13</v>
      </c>
      <c r="B17" s="5">
        <v>0.89</v>
      </c>
      <c r="C17" s="5">
        <v>0.86</v>
      </c>
      <c r="D17" s="12">
        <v>165000000</v>
      </c>
      <c r="E17" s="3">
        <f t="shared" si="0"/>
        <v>165000000</v>
      </c>
      <c r="F17" s="12">
        <v>677718395</v>
      </c>
      <c r="G17" s="6">
        <f t="shared" si="1"/>
        <v>4.1100000000000003</v>
      </c>
    </row>
    <row r="18" spans="1:7" x14ac:dyDescent="0.25">
      <c r="A18" s="4" t="s">
        <v>14</v>
      </c>
      <c r="B18" s="5">
        <v>0.91</v>
      </c>
      <c r="C18" s="5">
        <v>0.92</v>
      </c>
      <c r="D18" s="12">
        <v>170000000</v>
      </c>
      <c r="E18" s="3">
        <f t="shared" si="0"/>
        <v>170000000</v>
      </c>
      <c r="F18" s="12">
        <v>773328629</v>
      </c>
      <c r="G18" s="6">
        <f t="shared" si="1"/>
        <v>4.55</v>
      </c>
    </row>
    <row r="19" spans="1:7" x14ac:dyDescent="0.25">
      <c r="A19" s="4" t="s">
        <v>15</v>
      </c>
      <c r="B19" s="5">
        <v>0.91</v>
      </c>
      <c r="C19" s="5">
        <v>0.89</v>
      </c>
      <c r="D19" s="12">
        <v>250000000</v>
      </c>
      <c r="E19" s="3">
        <f t="shared" si="0"/>
        <v>250000000</v>
      </c>
      <c r="F19" s="12">
        <v>1153304495</v>
      </c>
      <c r="G19" s="6">
        <f t="shared" si="1"/>
        <v>4.6100000000000003</v>
      </c>
    </row>
    <row r="20" spans="1:7" x14ac:dyDescent="0.25">
      <c r="A20" s="4" t="s">
        <v>16</v>
      </c>
      <c r="B20" s="5">
        <v>0.92</v>
      </c>
      <c r="C20" s="5">
        <v>0.88</v>
      </c>
      <c r="D20" s="12">
        <v>175000000</v>
      </c>
      <c r="E20" s="3">
        <f t="shared" si="0"/>
        <v>175000000</v>
      </c>
      <c r="F20" s="12">
        <v>880166924</v>
      </c>
      <c r="G20" s="6">
        <f t="shared" si="1"/>
        <v>5.03</v>
      </c>
    </row>
    <row r="21" spans="1:7" x14ac:dyDescent="0.25">
      <c r="A21" s="4" t="s">
        <v>17</v>
      </c>
      <c r="B21" s="5">
        <v>0.92</v>
      </c>
      <c r="C21" s="5">
        <v>0.91</v>
      </c>
      <c r="D21" s="12">
        <v>220000000</v>
      </c>
      <c r="E21" s="3">
        <f t="shared" si="0"/>
        <v>220000000</v>
      </c>
      <c r="F21" s="12">
        <v>1518812988</v>
      </c>
      <c r="G21" s="6">
        <f t="shared" si="1"/>
        <v>6.9</v>
      </c>
    </row>
    <row r="22" spans="1:7" x14ac:dyDescent="0.25">
      <c r="A22" s="4" t="s">
        <v>18</v>
      </c>
      <c r="B22" s="5">
        <v>0.92</v>
      </c>
      <c r="C22" s="5">
        <v>0.87</v>
      </c>
      <c r="D22" s="12">
        <v>180000000</v>
      </c>
      <c r="E22" s="3">
        <f t="shared" si="0"/>
        <v>180000000</v>
      </c>
      <c r="F22" s="12">
        <v>853977126</v>
      </c>
      <c r="G22" s="6">
        <f t="shared" si="1"/>
        <v>4.74</v>
      </c>
    </row>
    <row r="23" spans="1:7" x14ac:dyDescent="0.25">
      <c r="A23" s="4" t="s">
        <v>19</v>
      </c>
      <c r="B23" s="5">
        <v>0.94</v>
      </c>
      <c r="C23" s="5">
        <v>0.91</v>
      </c>
      <c r="D23" s="12">
        <v>140000000</v>
      </c>
      <c r="E23" s="3">
        <f t="shared" si="0"/>
        <v>140000000</v>
      </c>
      <c r="F23" s="12">
        <v>585174222</v>
      </c>
      <c r="G23" s="6">
        <f t="shared" si="1"/>
        <v>4.18</v>
      </c>
    </row>
    <row r="24" spans="1:7" x14ac:dyDescent="0.25">
      <c r="A24" s="4" t="s">
        <v>20</v>
      </c>
      <c r="B24" s="5">
        <v>0.97</v>
      </c>
      <c r="C24" s="5">
        <v>0.79</v>
      </c>
      <c r="D24" s="12">
        <v>200000000</v>
      </c>
      <c r="E24" s="3">
        <f t="shared" si="0"/>
        <v>200000000</v>
      </c>
      <c r="F24" s="12">
        <v>1342680291</v>
      </c>
      <c r="G24" s="6">
        <f t="shared" si="1"/>
        <v>6.71</v>
      </c>
    </row>
    <row r="25" spans="1:7" x14ac:dyDescent="0.25">
      <c r="A25" s="4" t="s">
        <v>30</v>
      </c>
      <c r="B25" s="5">
        <v>0.9</v>
      </c>
      <c r="C25" s="5">
        <v>0.95</v>
      </c>
      <c r="D25" s="12">
        <v>160000000</v>
      </c>
      <c r="E25" s="3">
        <f t="shared" si="0"/>
        <v>160000000</v>
      </c>
      <c r="F25" s="12">
        <v>1131927996</v>
      </c>
      <c r="G25" s="6">
        <f t="shared" ref="G25:G28" si="2">ROUND(F25/D25,2)</f>
        <v>7.07</v>
      </c>
    </row>
    <row r="26" spans="1:7" x14ac:dyDescent="0.25">
      <c r="A26" s="4" t="s">
        <v>31</v>
      </c>
      <c r="B26" s="5">
        <v>0.94</v>
      </c>
      <c r="C26" s="5">
        <v>0.9</v>
      </c>
      <c r="D26" s="12">
        <v>356000000</v>
      </c>
      <c r="E26" s="3">
        <f t="shared" si="0"/>
        <v>356000000</v>
      </c>
      <c r="F26" s="12">
        <v>2797800564</v>
      </c>
      <c r="G26" s="6">
        <f t="shared" si="2"/>
        <v>7.86</v>
      </c>
    </row>
    <row r="27" spans="1:7" x14ac:dyDescent="0.25">
      <c r="A27" s="4" t="s">
        <v>32</v>
      </c>
      <c r="B27" s="5">
        <v>0.79</v>
      </c>
      <c r="C27" s="5">
        <v>0.45</v>
      </c>
      <c r="D27" s="12">
        <v>175000000</v>
      </c>
      <c r="E27" s="3">
        <f t="shared" si="0"/>
        <v>175000000</v>
      </c>
      <c r="F27" s="12">
        <v>1128275263</v>
      </c>
      <c r="G27" s="6">
        <f t="shared" si="2"/>
        <v>6.45</v>
      </c>
    </row>
    <row r="28" spans="1:7" x14ac:dyDescent="0.25">
      <c r="A28" s="4" t="s">
        <v>29</v>
      </c>
      <c r="B28" s="5">
        <v>0.87</v>
      </c>
      <c r="C28" s="5">
        <v>0.75</v>
      </c>
      <c r="D28" s="12">
        <v>162000000</v>
      </c>
      <c r="E28" s="3">
        <f t="shared" si="0"/>
        <v>162000000</v>
      </c>
      <c r="F28" s="12">
        <v>622674139</v>
      </c>
      <c r="G28" s="6">
        <f t="shared" si="2"/>
        <v>3.84</v>
      </c>
    </row>
    <row r="29" spans="1:7" x14ac:dyDescent="0.25">
      <c r="A29" s="13" t="s">
        <v>22</v>
      </c>
      <c r="B29" s="14">
        <f>AVERAGE(B6:B28)</f>
        <v>0.84478260869565236</v>
      </c>
      <c r="C29" s="14">
        <f>AVERAGE(C6:C28)</f>
        <v>0.82478260869565212</v>
      </c>
      <c r="D29" s="29">
        <f>AVERAGE(D6:D24)</f>
        <v>187368421.05263159</v>
      </c>
      <c r="E29" s="15"/>
      <c r="F29" s="29">
        <f>AVERAGE(F6:F24)</f>
        <v>870573912.63157892</v>
      </c>
      <c r="G29" s="11">
        <f>AVERAGE(G6:G24)</f>
        <v>4.4721052631578937</v>
      </c>
    </row>
  </sheetData>
  <mergeCells count="1">
    <mergeCell ref="A1:C1"/>
  </mergeCells>
  <conditionalFormatting sqref="G6:G28">
    <cfRule type="cellIs" dxfId="2" priority="7" operator="greaterThanOrEqual">
      <formula>$G$3</formula>
    </cfRule>
    <cfRule type="cellIs" dxfId="1" priority="8" operator="greaterThanOrEqual">
      <formula>$G$2</formula>
    </cfRule>
    <cfRule type="cellIs" dxfId="0" priority="9" operator="greaterThan">
      <formula>0</formula>
    </cfRule>
  </conditionalFormatting>
  <conditionalFormatting sqref="E6:E28">
    <cfRule type="dataBar" priority="13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{B98210A1-C6B8-40EA-92A8-F0585D0F0767}</x14:id>
        </ext>
      </extLst>
    </cfRule>
  </conditionalFormatting>
  <conditionalFormatting sqref="E25:E28">
    <cfRule type="dataBar" priority="1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{BD20D1DC-31D1-42B2-AD12-9FE7591995A6}</x14:id>
        </ext>
      </extLst>
    </cfRule>
  </conditionalFormatting>
  <dataValidations count="1">
    <dataValidation type="list" allowBlank="1" showInputMessage="1" showErrorMessage="1" sqref="G2:G3" xr:uid="{EE49ED2F-6071-4534-BFB2-777505B7B4BA}">
      <formula1>$L$6:$L$15</formula1>
    </dataValidation>
  </dataValidations>
  <pageMargins left="0.7" right="0.7" top="0.75" bottom="0.75" header="0.3" footer="0.3"/>
  <pageSetup orientation="portrait" horizontalDpi="4294967293" verticalDpi="4294967293" r:id="rId1"/>
  <ignoredErrors>
    <ignoredError sqref="D29:F29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98210A1-C6B8-40EA-92A8-F0585D0F07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E6:E28</xm:sqref>
        </x14:conditionalFormatting>
        <x14:conditionalFormatting xmlns:xm="http://schemas.microsoft.com/office/excel/2006/main">
          <x14:cfRule type="dataBar" id="{BD20D1DC-31D1-42B2-AD12-9FE7591995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E25:E28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0 d 8 1 9 e d 0 - 6 e 4 d - 4 9 6 f - 9 a 0 a - 8 a 8 9 7 a 6 9 f 9 a 3 "   x m l n s = " h t t p : / / s c h e m a s . m i c r o s o f t . c o m / D a t a M a s h u p " > A A A A A B M D A A B Q S w M E F A A C A A g A D l i C U u q d Q 3 O j A A A A 9 Q A A A B I A H A B D b 2 5 m a W c v U G F j a 2 F n Z S 5 4 b W w g o h g A K K A U A A A A A A A A A A A A A A A A A A A A A A A A A A A A h Y 8 x D o I w G I W v Q r r T l h o T J D 9 l c J X E h G h c m 1 K h E Y q h x X I 3 B 4 / k F c Q o 6 u b 4 v v c N 7 9 2 v N 8 j G t g k u q r e 6 M y m K M E W B M r I r t a l S N L h j G K O M w 1 b I k 6 h U M M n G J q M t U 1 Q 7 d 0 4 I 8 d 5 j v 8 B d X x F G a U Q O + a a Q t W o F + s j 6 v x x q Y 5 0 w U i E O + 9 c Y z v C K 4 m X M M A U y M 8 i 1 + f Z s m v t s f y C s h 8 Y N v e L K h L s C y B y B v C / w B 1 B L A w Q U A A I A C A A O W I J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D l i C U i i K R 7 g O A A A A E Q A A A B M A H A B G b 3 J t d W x h c y 9 T Z W N 0 a W 9 u M S 5 t I K I Y A C i g F A A A A A A A A A A A A A A A A A A A A A A A A A A A A C t O T S 7 J z M 9 T C I b Q h t Y A U E s B A i 0 A F A A C A A g A D l i C U u q d Q 3 O j A A A A 9 Q A A A B I A A A A A A A A A A A A A A A A A A A A A A E N v b m Z p Z y 9 Q Y W N r Y W d l L n h t b F B L A Q I t A B Q A A g A I A A 5 Y g l I P y u m r p A A A A O k A A A A T A A A A A A A A A A A A A A A A A O 8 A A A B b Q 2 9 u d G V u d F 9 U e X B l c 1 0 u e G 1 s U E s B A i 0 A F A A C A A g A D l i C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I 7 U 4 x K t h j F M m e + S m m W 4 m C o A A A A A A g A A A A A A E G Y A A A A B A A A g A A A A K 8 I f / F e Z 2 W L J Z p P c I o D 3 w t O f K z x r E 3 J D u H z J 3 b g k d t c A A A A A D o A A A A A C A A A g A A A A H o w S c i j h T h M Y g t k 1 3 / 6 W 1 P X L q P 1 8 Q Z h H K a i G e 0 L R 0 g V Q A A A A J Q 4 / p i M s C Q v E j l H g G A s 7 e F 0 8 n J m + c m 8 F S N J k c R v 2 l 1 Z h X x E k 8 n 9 z u 1 t X V Y B D n 0 Q u S x k W p v / b 4 u W G z 4 4 9 q b z j 4 + R f U m 2 s O e t t C O X F K e q g O f V A A A A A l Z m H K 9 p 2 k 1 q p N 9 P Y + p u e 2 b P N 5 h X 5 k i S l Z a B M o O p 7 D 3 0 M g X 4 r A V / V 9 y o i R v w b x Q x 1 / u 8 L P r 2 l Y Z k 2 l B d i I v U e 5 w = = < / D a t a M a s h u p > 
</file>

<file path=customXml/itemProps1.xml><?xml version="1.0" encoding="utf-8"?>
<ds:datastoreItem xmlns:ds="http://schemas.openxmlformats.org/officeDocument/2006/customXml" ds:itemID="{52E87C77-C6EB-43B6-B693-06C5374F83A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Start</vt:lpstr>
      <vt:lpstr>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Smart</dc:creator>
  <cp:lastModifiedBy>Mike Smart</cp:lastModifiedBy>
  <dcterms:created xsi:type="dcterms:W3CDTF">2018-07-04T13:08:56Z</dcterms:created>
  <dcterms:modified xsi:type="dcterms:W3CDTF">2021-04-02T10:00:46Z</dcterms:modified>
</cp:coreProperties>
</file>